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Legal\SFY 2019-20\"/>
    </mc:Choice>
  </mc:AlternateContent>
  <xr:revisionPtr revIDLastSave="0" documentId="8_{CCFD48A0-7E66-4C79-A925-C7A3F6AA0EBC}" xr6:coauthVersionLast="46" xr6:coauthVersionMax="46" xr10:uidLastSave="{00000000-0000-0000-0000-000000000000}"/>
  <bookViews>
    <workbookView xWindow="1520" yWindow="1520" windowWidth="14400" windowHeight="7460" xr2:uid="{00000000-000D-0000-FFFF-FFFF00000000}"/>
  </bookViews>
  <sheets>
    <sheet name="Legal Traineeships" sheetId="1" r:id="rId1"/>
    <sheet name="PST EFF 1920" sheetId="12" r:id="rId2"/>
    <sheet name="MC April 2019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1" l="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F24" i="1" l="1"/>
  <c r="F56" i="1" l="1"/>
  <c r="F48" i="1"/>
  <c r="F38" i="1"/>
  <c r="F26" i="1"/>
  <c r="F18" i="1"/>
  <c r="I56" i="1" l="1"/>
  <c r="H56" i="1"/>
  <c r="I54" i="1"/>
  <c r="H54" i="1"/>
  <c r="I48" i="1"/>
  <c r="H48" i="1"/>
  <c r="I44" i="1"/>
  <c r="H44" i="1"/>
  <c r="I38" i="1"/>
  <c r="H38" i="1"/>
  <c r="I36" i="1"/>
  <c r="H36" i="1"/>
  <c r="I34" i="1"/>
  <c r="H34" i="1"/>
  <c r="I32" i="1"/>
  <c r="H32" i="1"/>
  <c r="I26" i="1"/>
  <c r="H26" i="1"/>
  <c r="I24" i="1"/>
  <c r="H24" i="1"/>
  <c r="I18" i="1"/>
  <c r="I14" i="1"/>
  <c r="I12" i="1"/>
  <c r="H18" i="1"/>
  <c r="H14" i="1"/>
  <c r="H12" i="1"/>
  <c r="I10" i="1"/>
  <c r="H10" i="1"/>
  <c r="M44" i="1"/>
  <c r="L44" i="1"/>
  <c r="M36" i="1"/>
  <c r="L36" i="1"/>
  <c r="M24" i="1"/>
  <c r="L24" i="1"/>
  <c r="F10" i="1"/>
  <c r="J10" i="1"/>
  <c r="K10" i="1"/>
  <c r="G10" i="1"/>
  <c r="M54" i="1"/>
  <c r="L54" i="1"/>
  <c r="M14" i="1"/>
  <c r="L14" i="1"/>
  <c r="G56" i="1" l="1"/>
  <c r="G48" i="1"/>
  <c r="G38" i="1"/>
  <c r="G26" i="1" l="1"/>
  <c r="F32" i="1"/>
  <c r="G32" i="1"/>
  <c r="J32" i="1"/>
  <c r="F34" i="1"/>
  <c r="G34" i="1"/>
  <c r="J34" i="1"/>
  <c r="G18" i="1"/>
  <c r="G24" i="1"/>
  <c r="J24" i="1"/>
  <c r="J54" i="1" l="1"/>
  <c r="J44" i="1"/>
  <c r="J36" i="1"/>
  <c r="J14" i="1"/>
  <c r="J12" i="1"/>
  <c r="G36" i="1"/>
  <c r="F36" i="1"/>
  <c r="G54" i="1" l="1"/>
  <c r="G44" i="1"/>
  <c r="G14" i="1"/>
  <c r="G12" i="1"/>
  <c r="F54" i="1"/>
  <c r="F44" i="1"/>
  <c r="F14" i="1"/>
  <c r="F12" i="1"/>
  <c r="K34" i="1" l="1"/>
  <c r="K12" i="1"/>
  <c r="K32" i="1"/>
  <c r="K24" i="1"/>
  <c r="K54" i="1"/>
  <c r="K14" i="1"/>
  <c r="K44" i="1"/>
  <c r="K36" i="1"/>
</calcChain>
</file>

<file path=xl/sharedStrings.xml><?xml version="1.0" encoding="utf-8"?>
<sst xmlns="http://schemas.openxmlformats.org/spreadsheetml/2006/main" count="168" uniqueCount="87">
  <si>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</si>
  <si>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</si>
  <si>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</si>
  <si>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</si>
  <si>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</si>
  <si>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</si>
  <si>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</si>
  <si>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</si>
  <si>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</si>
  <si>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</si>
  <si>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</si>
  <si>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</si>
  <si>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</si>
  <si>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</si>
  <si>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</si>
  <si>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</si>
  <si>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</si>
  <si>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</si>
  <si>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</si>
  <si>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</si>
  <si>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M/C April 2018</t>
  </si>
  <si>
    <t>Attorney Trainee 1</t>
  </si>
  <si>
    <t>Attorney Trainee 2</t>
  </si>
  <si>
    <t>Assistant Attorney 1</t>
  </si>
  <si>
    <t>Assistant Attorney 2</t>
  </si>
  <si>
    <t>Attorney 1</t>
  </si>
  <si>
    <t>Attorney 2</t>
  </si>
  <si>
    <t>These spreadsheets are an advisory tool only and do not encompass all possible scenarios. Please refer to the accompanying memo for additional information.</t>
  </si>
  <si>
    <t>Attorney 1 Financial Services</t>
  </si>
  <si>
    <t>Attorney 2 Financial Services</t>
  </si>
  <si>
    <t>Admission to NYS Bar</t>
  </si>
  <si>
    <t>Assistant Hearing Officer 1</t>
  </si>
  <si>
    <t>Assistant Hearing Officer</t>
  </si>
  <si>
    <t>Assistant Hearing Officer 2</t>
  </si>
  <si>
    <t>Trial Examiner Trainee 1</t>
  </si>
  <si>
    <t>Trial Examiner Trainee 2</t>
  </si>
  <si>
    <t>Trial Examiner Trainee 3</t>
  </si>
  <si>
    <t>Trial Examiner Trainee 4</t>
  </si>
  <si>
    <t>Trial Examiner Trainee 5</t>
  </si>
  <si>
    <t>Trial Examiner Trainee 6</t>
  </si>
  <si>
    <t>Motor Vehicle Referee Trainee 1</t>
  </si>
  <si>
    <t>Motor Vehicle Referee Trainee 1 Spanish Language</t>
  </si>
  <si>
    <t>Motor Vehicle Referee Trainee 2</t>
  </si>
  <si>
    <t>Motor Vehicle Referee Trainee 2 Spanish Language</t>
  </si>
  <si>
    <t>Assistant Unemployment Insurance Referee 1</t>
  </si>
  <si>
    <t>Assistant Unemployment Insurance Referee 2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</si>
  <si>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</si>
  <si>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</si>
  <si>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</si>
  <si>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</si>
  <si>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</si>
  <si>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</si>
  <si>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Former Trainee Title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</si>
  <si>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</si>
  <si>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</si>
  <si>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</si>
  <si>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</si>
  <si>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</si>
  <si>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</si>
  <si>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</si>
  <si>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</si>
  <si>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</si>
  <si>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</si>
  <si>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</si>
  <si>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</si>
  <si>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</si>
  <si>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</si>
  <si>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</si>
  <si>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</si>
  <si>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</si>
  <si>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</si>
  <si>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 xml:space="preserve"> Title Effective 1/17/2019</t>
  </si>
  <si>
    <t>LEGAL TRAINEESHIPS RESTRUCTURING (EFF 1/2019)</t>
  </si>
  <si>
    <t xml:space="preserve"> Title* Effective 1/17/2019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</si>
  <si>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</si>
  <si>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</si>
  <si>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</si>
  <si>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</si>
  <si>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</si>
  <si>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</si>
  <si>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</si>
  <si>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</si>
  <si>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</si>
  <si>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</si>
  <si>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>$125,632+</t>
  </si>
  <si>
    <t>PS&amp;T and M/C Legal Traineeships (Legal Specialties), Fiscal Year 2019-2020</t>
  </si>
  <si>
    <t>PST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</si>
</sst>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6" fontId="6" fillId="0" borderId="1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 wrapText="1"/>
    </xf>
    <xf numFmtId="6" fontId="6" fillId="0" borderId="13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="90" zoomScaleNormal="90" zoomScalePageLayoutView="50" workbookViewId="0">
      <selection sqref="A1:K1"/>
    </sheetView>
  </sheetViews>
  <sheetFormatPr defaultRowHeight="12.5"/>
  <cols>
    <col min="1" max="1" width="5.26953125" customWidth="1"/>
    <col min="2" max="2" width="47.26953125" style="74" bestFit="1" customWidth="1"/>
    <col min="3" max="3" width="30.453125" style="4" customWidth="1"/>
    <col min="4" max="4" width="10.26953125" customWidth="1"/>
    <col min="5" max="5" width="21.1796875" customWidth="1"/>
    <col min="6" max="6" width="10.7265625" bestFit="1" customWidth="1"/>
    <col min="7" max="7" width="11" style="88" bestFit="1" customWidth="1"/>
    <col min="8" max="9" width="11" style="88" customWidth="1"/>
    <col min="10" max="11" width="12.1796875" style="27" bestFit="1" customWidth="1"/>
    <col min="12" max="12" width="8.26953125" customWidth="1"/>
    <col min="13" max="13" width="9" customWidth="1"/>
  </cols>
  <sheetData>
    <row r="1" spans="1:13" ht="20">
      <c r="A1" s="109" t="s">
        <v>85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3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4" spans="1:13" s="1" customFormat="1" ht="20">
      <c r="A4" s="110" t="s">
        <v>72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3" s="1" customFormat="1" ht="20.5">
      <c r="A5" s="43"/>
      <c r="B5" s="60"/>
      <c r="C5" s="56"/>
      <c r="D5" s="43"/>
      <c r="E5" s="43"/>
      <c r="F5" s="43"/>
      <c r="G5" s="83"/>
      <c r="H5" s="83"/>
      <c r="I5" s="83"/>
      <c r="J5" s="49"/>
      <c r="K5" s="49"/>
    </row>
    <row r="6" spans="1:13" s="1" customFormat="1" ht="20.5">
      <c r="A6" s="1" t="s">
        <v>51</v>
      </c>
      <c r="B6" s="60"/>
      <c r="C6" s="56"/>
      <c r="D6" s="43"/>
      <c r="E6" s="43"/>
      <c r="F6" s="43"/>
      <c r="G6" s="83"/>
      <c r="H6" s="83"/>
      <c r="I6" s="83"/>
      <c r="J6" s="49"/>
      <c r="K6" s="49"/>
    </row>
    <row r="8" spans="1:13" ht="31.5" customHeight="1">
      <c r="B8" s="61" t="s">
        <v>52</v>
      </c>
      <c r="C8" s="5" t="s">
        <v>71</v>
      </c>
      <c r="D8" s="5" t="s">
        <v>0</v>
      </c>
      <c r="E8" s="3" t="s">
        <v>4</v>
      </c>
      <c r="F8" s="97" t="s">
        <v>69</v>
      </c>
      <c r="G8" s="98"/>
      <c r="H8" s="114" t="s">
        <v>5</v>
      </c>
      <c r="I8" s="115"/>
      <c r="J8" s="97" t="s">
        <v>49</v>
      </c>
      <c r="K8" s="98"/>
      <c r="L8" s="114" t="s">
        <v>68</v>
      </c>
      <c r="M8" s="115"/>
    </row>
    <row r="9" spans="1:13" s="54" customFormat="1" ht="39">
      <c r="B9" s="62"/>
      <c r="C9" s="30"/>
      <c r="D9" s="30"/>
      <c r="E9" s="31"/>
      <c r="F9" s="30" t="s">
        <v>15</v>
      </c>
      <c r="G9" s="30" t="s">
        <v>16</v>
      </c>
      <c r="H9" s="31" t="s">
        <v>17</v>
      </c>
      <c r="I9" s="31" t="s">
        <v>18</v>
      </c>
      <c r="J9" s="30" t="s">
        <v>15</v>
      </c>
      <c r="K9" s="30" t="s">
        <v>16</v>
      </c>
      <c r="L9" s="31" t="s">
        <v>61</v>
      </c>
      <c r="M9" s="31" t="s">
        <v>62</v>
      </c>
    </row>
    <row r="10" spans="1:13" s="4" customFormat="1" ht="31.5" customHeight="1">
      <c r="B10" s="63" t="s">
        <v>21</v>
      </c>
      <c r="C10" s="101" t="s">
        <v>23</v>
      </c>
      <c r="D10" s="103" t="s">
        <v>53</v>
      </c>
      <c r="E10" s="101" t="s">
        <v>75</v>
      </c>
      <c r="F10" s="93">
        <f>'PST EFF 1920'!B21</f>
        <v>57736</v>
      </c>
      <c r="G10" s="93">
        <f>'MC April 2019'!B19</f>
        <v>57880</v>
      </c>
      <c r="H10" s="112">
        <f>'PST EFF 1920'!$C$28</f>
        <v>104711</v>
      </c>
      <c r="I10" s="112">
        <f>'MC April 2019'!$C$25</f>
        <v>102093</v>
      </c>
      <c r="J10" s="93">
        <f>'PST EFF 1920'!D21</f>
        <v>1983</v>
      </c>
      <c r="K10" s="93">
        <f>'MC April 2019'!D19</f>
        <v>2324</v>
      </c>
      <c r="L10" s="116"/>
      <c r="M10" s="117"/>
    </row>
    <row r="11" spans="1:13" s="16" customFormat="1" ht="31.5" customHeight="1">
      <c r="B11" s="63" t="s">
        <v>22</v>
      </c>
      <c r="C11" s="102"/>
      <c r="D11" s="104"/>
      <c r="E11" s="102"/>
      <c r="F11" s="94"/>
      <c r="G11" s="94"/>
      <c r="H11" s="113"/>
      <c r="I11" s="113"/>
      <c r="J11" s="94"/>
      <c r="K11" s="94"/>
      <c r="L11" s="118"/>
      <c r="M11" s="119"/>
    </row>
    <row r="12" spans="1:13" s="16" customFormat="1" ht="13">
      <c r="B12" s="63" t="s">
        <v>23</v>
      </c>
      <c r="C12" s="103" t="s">
        <v>24</v>
      </c>
      <c r="D12" s="103" t="s">
        <v>54</v>
      </c>
      <c r="E12" s="107" t="s">
        <v>30</v>
      </c>
      <c r="F12" s="93">
        <f>'PST EFF 1920'!B23</f>
        <v>63981</v>
      </c>
      <c r="G12" s="93">
        <f>'MC April 2019'!B21</f>
        <v>64093</v>
      </c>
      <c r="H12" s="112">
        <f>'PST EFF 1920'!$C$28</f>
        <v>104711</v>
      </c>
      <c r="I12" s="112">
        <f>'MC April 2019'!$C$25</f>
        <v>102093</v>
      </c>
      <c r="J12" s="93">
        <f>'PST EFF 1920'!D23</f>
        <v>2151</v>
      </c>
      <c r="K12" s="93">
        <f>'MC April 2019'!D21</f>
        <v>2542</v>
      </c>
      <c r="L12" s="120"/>
      <c r="M12" s="121"/>
    </row>
    <row r="13" spans="1:13" s="16" customFormat="1" ht="13">
      <c r="B13" s="64" t="s">
        <v>24</v>
      </c>
      <c r="C13" s="104"/>
      <c r="D13" s="104"/>
      <c r="E13" s="108"/>
      <c r="F13" s="94"/>
      <c r="G13" s="94"/>
      <c r="H13" s="113"/>
      <c r="I13" s="113"/>
      <c r="J13" s="94"/>
      <c r="K13" s="94"/>
      <c r="L13" s="122"/>
      <c r="M13" s="123"/>
    </row>
    <row r="14" spans="1:13" s="16" customFormat="1" ht="22" customHeight="1">
      <c r="B14" s="65" t="s">
        <v>25</v>
      </c>
      <c r="C14" s="128" t="s">
        <v>63</v>
      </c>
      <c r="D14" s="103" t="s">
        <v>55</v>
      </c>
      <c r="E14" s="101" t="s">
        <v>76</v>
      </c>
      <c r="F14" s="93">
        <f>'PST EFF 1920'!B25</f>
        <v>70995</v>
      </c>
      <c r="G14" s="93">
        <f>'MC April 2019'!B23</f>
        <v>71181</v>
      </c>
      <c r="H14" s="138">
        <f>'PST EFF 1920'!$C$28</f>
        <v>104711</v>
      </c>
      <c r="I14" s="136">
        <f>'MC April 2019'!$C$25</f>
        <v>102093</v>
      </c>
      <c r="J14" s="92">
        <f>'PST EFF 1920'!D25</f>
        <v>2340</v>
      </c>
      <c r="K14" s="92">
        <f>'MC April 2019'!D23</f>
        <v>2775</v>
      </c>
      <c r="L14" s="92">
        <f>'PST EFF 1920'!D$28</f>
        <v>2639</v>
      </c>
      <c r="M14" s="92">
        <f>'MC April 2019'!D$25</f>
        <v>3554</v>
      </c>
    </row>
    <row r="15" spans="1:13" s="16" customFormat="1" ht="22" customHeight="1">
      <c r="B15" s="65" t="s">
        <v>28</v>
      </c>
      <c r="C15" s="129"/>
      <c r="D15" s="127"/>
      <c r="E15" s="126"/>
      <c r="F15" s="99"/>
      <c r="G15" s="99"/>
      <c r="H15" s="139"/>
      <c r="I15" s="136"/>
      <c r="J15" s="92"/>
      <c r="K15" s="92"/>
      <c r="L15" s="92"/>
      <c r="M15" s="92"/>
    </row>
    <row r="16" spans="1:13" s="16" customFormat="1" ht="22" customHeight="1">
      <c r="B16" s="65" t="s">
        <v>26</v>
      </c>
      <c r="C16" s="129"/>
      <c r="D16" s="127"/>
      <c r="E16" s="126"/>
      <c r="F16" s="99"/>
      <c r="G16" s="99"/>
      <c r="H16" s="139"/>
      <c r="I16" s="136"/>
      <c r="J16" s="92"/>
      <c r="K16" s="92"/>
      <c r="L16" s="92"/>
      <c r="M16" s="92"/>
    </row>
    <row r="17" spans="1:14" s="16" customFormat="1" ht="22" customHeight="1">
      <c r="B17" s="65" t="s">
        <v>29</v>
      </c>
      <c r="C17" s="130"/>
      <c r="D17" s="104"/>
      <c r="E17" s="102"/>
      <c r="F17" s="94"/>
      <c r="G17" s="94"/>
      <c r="H17" s="140"/>
      <c r="I17" s="136"/>
      <c r="J17" s="92"/>
      <c r="K17" s="92"/>
      <c r="L17" s="92"/>
      <c r="M17" s="92"/>
    </row>
    <row r="18" spans="1:14" s="16" customFormat="1" ht="97.5" customHeight="1">
      <c r="C18" s="46" t="s">
        <v>50</v>
      </c>
      <c r="D18" s="46" t="s">
        <v>56</v>
      </c>
      <c r="E18" s="41" t="s">
        <v>77</v>
      </c>
      <c r="F18" s="42">
        <f>'PST EFF 1920'!B$28</f>
        <v>83075</v>
      </c>
      <c r="G18" s="82">
        <f>'MC April 2019'!B$25</f>
        <v>80768</v>
      </c>
      <c r="H18" s="89">
        <f>'PST EFF 1920'!$C$28</f>
        <v>104711</v>
      </c>
      <c r="I18" s="81">
        <f>'MC April 2019'!$C$25</f>
        <v>102093</v>
      </c>
      <c r="J18" s="48"/>
      <c r="K18" s="48"/>
      <c r="L18" s="48"/>
      <c r="M18" s="48"/>
    </row>
    <row r="19" spans="1:14" s="16" customFormat="1" ht="13">
      <c r="B19" s="66"/>
      <c r="C19" s="21"/>
      <c r="D19" s="20"/>
      <c r="E19" s="22"/>
      <c r="F19" s="47"/>
      <c r="G19" s="47"/>
      <c r="H19" s="47"/>
      <c r="I19" s="47"/>
      <c r="J19" s="23"/>
      <c r="K19" s="23"/>
      <c r="L19" s="33"/>
      <c r="M19" s="33"/>
      <c r="N19" s="33"/>
    </row>
    <row r="20" spans="1:14" ht="26.25" customHeight="1">
      <c r="A20" s="1" t="s">
        <v>74</v>
      </c>
      <c r="B20" s="67"/>
      <c r="C20" s="58"/>
      <c r="D20" s="35"/>
      <c r="E20" s="35"/>
      <c r="F20" s="35"/>
      <c r="G20" s="85"/>
      <c r="H20" s="85"/>
      <c r="I20" s="85"/>
      <c r="J20" s="50"/>
      <c r="K20" s="50"/>
      <c r="L20" s="32"/>
      <c r="M20" s="32"/>
      <c r="N20" s="32"/>
    </row>
    <row r="21" spans="1:14" ht="12.75" customHeight="1">
      <c r="A21" s="1"/>
      <c r="B21" s="68"/>
      <c r="C21" s="59"/>
      <c r="D21" s="34"/>
      <c r="E21" s="34"/>
      <c r="F21" s="34"/>
      <c r="G21" s="86"/>
      <c r="H21" s="86"/>
      <c r="I21" s="86"/>
      <c r="J21" s="51"/>
      <c r="K21" s="51"/>
      <c r="L21" s="32"/>
      <c r="M21" s="32"/>
      <c r="N21" s="32"/>
    </row>
    <row r="22" spans="1:14" ht="24.75" customHeight="1">
      <c r="B22" s="61" t="s">
        <v>52</v>
      </c>
      <c r="C22" s="5" t="s">
        <v>73</v>
      </c>
      <c r="D22" s="5" t="s">
        <v>0</v>
      </c>
      <c r="E22" s="3" t="s">
        <v>4</v>
      </c>
      <c r="F22" s="97" t="s">
        <v>19</v>
      </c>
      <c r="G22" s="98"/>
      <c r="H22" s="114" t="s">
        <v>5</v>
      </c>
      <c r="I22" s="115"/>
      <c r="J22" s="97" t="s">
        <v>49</v>
      </c>
      <c r="K22" s="98"/>
      <c r="L22" s="114" t="s">
        <v>68</v>
      </c>
      <c r="M22" s="115"/>
    </row>
    <row r="23" spans="1:14" s="55" customFormat="1" ht="39">
      <c r="A23" s="54"/>
      <c r="B23" s="62"/>
      <c r="C23" s="30"/>
      <c r="D23" s="30"/>
      <c r="E23" s="31"/>
      <c r="F23" s="30" t="s">
        <v>15</v>
      </c>
      <c r="G23" s="30" t="s">
        <v>16</v>
      </c>
      <c r="H23" s="31" t="s">
        <v>17</v>
      </c>
      <c r="I23" s="31" t="s">
        <v>18</v>
      </c>
      <c r="J23" s="30" t="s">
        <v>15</v>
      </c>
      <c r="K23" s="30" t="s">
        <v>16</v>
      </c>
      <c r="L23" s="31" t="s">
        <v>61</v>
      </c>
      <c r="M23" s="31" t="s">
        <v>62</v>
      </c>
    </row>
    <row r="24" spans="1:14" ht="31.5" customHeight="1">
      <c r="B24" s="69" t="s">
        <v>31</v>
      </c>
      <c r="C24" s="101" t="s">
        <v>32</v>
      </c>
      <c r="D24" s="101" t="s">
        <v>55</v>
      </c>
      <c r="E24" s="101" t="s">
        <v>78</v>
      </c>
      <c r="F24" s="105">
        <f>'PST EFF 1920'!B25</f>
        <v>70995</v>
      </c>
      <c r="G24" s="105">
        <f>'MC April 2019'!B23</f>
        <v>71181</v>
      </c>
      <c r="H24" s="112">
        <f>'PST EFF 1920'!$C$28</f>
        <v>104711</v>
      </c>
      <c r="I24" s="136">
        <f>'MC April 2019'!$C$25</f>
        <v>102093</v>
      </c>
      <c r="J24" s="100">
        <f>'PST EFF 1920'!D25</f>
        <v>2340</v>
      </c>
      <c r="K24" s="100">
        <f>'MC April 2019'!D23</f>
        <v>2775</v>
      </c>
      <c r="L24" s="93">
        <f>'PST EFF 1920'!$D$28</f>
        <v>2639</v>
      </c>
      <c r="M24" s="93">
        <f>'MC April 2019'!$D$25</f>
        <v>3554</v>
      </c>
    </row>
    <row r="25" spans="1:14" ht="31.5" customHeight="1">
      <c r="B25" s="69" t="s">
        <v>33</v>
      </c>
      <c r="C25" s="102"/>
      <c r="D25" s="102"/>
      <c r="E25" s="102"/>
      <c r="F25" s="106"/>
      <c r="G25" s="106"/>
      <c r="H25" s="113"/>
      <c r="I25" s="136"/>
      <c r="J25" s="100"/>
      <c r="K25" s="100"/>
      <c r="L25" s="94"/>
      <c r="M25" s="94"/>
    </row>
    <row r="26" spans="1:14" ht="75">
      <c r="B26" s="70"/>
      <c r="C26" s="41" t="s">
        <v>57</v>
      </c>
      <c r="D26" s="41">
        <v>25</v>
      </c>
      <c r="E26" s="41" t="s">
        <v>79</v>
      </c>
      <c r="F26" s="82">
        <f>'PST EFF 1920'!B$28</f>
        <v>83075</v>
      </c>
      <c r="G26" s="45">
        <f>'MC April 2019'!B$25</f>
        <v>80768</v>
      </c>
      <c r="H26" s="81">
        <f>'PST EFF 1920'!$C$28</f>
        <v>104711</v>
      </c>
      <c r="I26" s="81">
        <f>'MC April 2019'!$C$25</f>
        <v>102093</v>
      </c>
      <c r="J26" s="52"/>
      <c r="K26" s="52"/>
    </row>
    <row r="27" spans="1:14">
      <c r="B27" s="70"/>
      <c r="C27" s="22"/>
      <c r="D27" s="22"/>
      <c r="E27" s="22"/>
      <c r="F27" s="36"/>
      <c r="G27" s="36"/>
      <c r="H27" s="87"/>
      <c r="I27" s="87"/>
      <c r="J27" s="52"/>
      <c r="K27" s="52"/>
      <c r="L27" s="48"/>
      <c r="M27" s="48"/>
      <c r="N27" s="28"/>
    </row>
    <row r="28" spans="1:14" ht="20">
      <c r="A28" s="1" t="s">
        <v>59</v>
      </c>
      <c r="B28" s="70"/>
      <c r="C28" s="22"/>
      <c r="D28" s="37"/>
      <c r="E28" s="22"/>
      <c r="F28" s="38"/>
      <c r="G28" s="36"/>
      <c r="H28" s="36"/>
      <c r="I28" s="36"/>
      <c r="J28" s="52"/>
      <c r="K28" s="52"/>
      <c r="L28" s="48"/>
      <c r="M28" s="48"/>
      <c r="N28" s="28"/>
    </row>
    <row r="29" spans="1:14" ht="20">
      <c r="A29" s="1"/>
      <c r="B29" s="71"/>
      <c r="C29" s="18"/>
      <c r="D29" s="24"/>
      <c r="E29" s="18"/>
      <c r="F29" s="25"/>
      <c r="G29" s="26"/>
      <c r="H29" s="26"/>
      <c r="I29" s="26"/>
      <c r="J29" s="53"/>
      <c r="K29" s="53"/>
      <c r="L29" s="47"/>
      <c r="M29" s="47"/>
      <c r="N29" s="28"/>
    </row>
    <row r="30" spans="1:14" ht="31.5" customHeight="1">
      <c r="B30" s="61" t="s">
        <v>52</v>
      </c>
      <c r="C30" s="5" t="s">
        <v>71</v>
      </c>
      <c r="D30" s="5" t="s">
        <v>0</v>
      </c>
      <c r="E30" s="3" t="s">
        <v>4</v>
      </c>
      <c r="F30" s="97" t="s">
        <v>19</v>
      </c>
      <c r="G30" s="98"/>
      <c r="H30" s="114" t="s">
        <v>5</v>
      </c>
      <c r="I30" s="115"/>
      <c r="J30" s="97" t="s">
        <v>49</v>
      </c>
      <c r="K30" s="98"/>
      <c r="L30" s="114" t="s">
        <v>68</v>
      </c>
      <c r="M30" s="115"/>
    </row>
    <row r="31" spans="1:14" s="54" customFormat="1" ht="39">
      <c r="B31" s="62"/>
      <c r="C31" s="30"/>
      <c r="D31" s="30"/>
      <c r="E31" s="31"/>
      <c r="F31" s="30" t="s">
        <v>15</v>
      </c>
      <c r="G31" s="30" t="s">
        <v>16</v>
      </c>
      <c r="H31" s="31" t="s">
        <v>17</v>
      </c>
      <c r="I31" s="31" t="s">
        <v>18</v>
      </c>
      <c r="J31" s="30" t="s">
        <v>15</v>
      </c>
      <c r="K31" s="30" t="s">
        <v>16</v>
      </c>
      <c r="L31" s="31" t="s">
        <v>61</v>
      </c>
      <c r="M31" s="31" t="s">
        <v>62</v>
      </c>
    </row>
    <row r="32" spans="1:14" s="16" customFormat="1" ht="31.5" customHeight="1">
      <c r="B32" s="63" t="s">
        <v>34</v>
      </c>
      <c r="C32" s="101" t="s">
        <v>46</v>
      </c>
      <c r="D32" s="103" t="s">
        <v>53</v>
      </c>
      <c r="E32" s="101" t="s">
        <v>75</v>
      </c>
      <c r="F32" s="95">
        <f>'PST EFF 1920'!B21</f>
        <v>57736</v>
      </c>
      <c r="G32" s="95">
        <f>'MC April 2019'!B19</f>
        <v>57880</v>
      </c>
      <c r="H32" s="112">
        <f>'PST EFF 1920'!$C$28</f>
        <v>104711</v>
      </c>
      <c r="I32" s="112">
        <f>'MC April 2019'!$C$25</f>
        <v>102093</v>
      </c>
      <c r="J32" s="93">
        <f>'PST EFF 1920'!D21</f>
        <v>1983</v>
      </c>
      <c r="K32" s="93">
        <f>'MC April 2019'!D19</f>
        <v>2324</v>
      </c>
      <c r="L32" s="124"/>
      <c r="M32" s="124"/>
    </row>
    <row r="33" spans="1:13" s="16" customFormat="1" ht="31.5" customHeight="1">
      <c r="B33" s="63" t="s">
        <v>35</v>
      </c>
      <c r="C33" s="102"/>
      <c r="D33" s="104"/>
      <c r="E33" s="102"/>
      <c r="F33" s="96"/>
      <c r="G33" s="96"/>
      <c r="H33" s="113"/>
      <c r="I33" s="113"/>
      <c r="J33" s="94"/>
      <c r="K33" s="94"/>
      <c r="L33" s="124"/>
      <c r="M33" s="124"/>
    </row>
    <row r="34" spans="1:13" s="16" customFormat="1" ht="13">
      <c r="B34" s="63" t="s">
        <v>36</v>
      </c>
      <c r="C34" s="101" t="s">
        <v>47</v>
      </c>
      <c r="D34" s="103" t="s">
        <v>54</v>
      </c>
      <c r="E34" s="107" t="s">
        <v>30</v>
      </c>
      <c r="F34" s="93">
        <f>'PST EFF 1920'!B23</f>
        <v>63981</v>
      </c>
      <c r="G34" s="93">
        <f>'MC April 2019'!B21</f>
        <v>64093</v>
      </c>
      <c r="H34" s="112">
        <f>'PST EFF 1920'!$C$28</f>
        <v>104711</v>
      </c>
      <c r="I34" s="112">
        <f>'MC April 2019'!$C$25</f>
        <v>102093</v>
      </c>
      <c r="J34" s="93">
        <f>'PST EFF 1920'!D23</f>
        <v>2151</v>
      </c>
      <c r="K34" s="93">
        <f>'MC April 2019'!D21</f>
        <v>2542</v>
      </c>
      <c r="L34" s="125"/>
      <c r="M34" s="125"/>
    </row>
    <row r="35" spans="1:13" s="16" customFormat="1" ht="13">
      <c r="B35" s="63" t="s">
        <v>37</v>
      </c>
      <c r="C35" s="102"/>
      <c r="D35" s="104"/>
      <c r="E35" s="108"/>
      <c r="F35" s="94"/>
      <c r="G35" s="94"/>
      <c r="H35" s="113"/>
      <c r="I35" s="113"/>
      <c r="J35" s="94"/>
      <c r="K35" s="94"/>
      <c r="L35" s="125"/>
      <c r="M35" s="125"/>
    </row>
    <row r="36" spans="1:13" s="16" customFormat="1" ht="48" customHeight="1">
      <c r="B36" s="65" t="s">
        <v>38</v>
      </c>
      <c r="C36" s="101" t="s">
        <v>48</v>
      </c>
      <c r="D36" s="103" t="s">
        <v>55</v>
      </c>
      <c r="E36" s="101" t="s">
        <v>80</v>
      </c>
      <c r="F36" s="93">
        <f>'PST EFF 1920'!B25</f>
        <v>70995</v>
      </c>
      <c r="G36" s="93">
        <f>'MC April 2019'!B23</f>
        <v>71181</v>
      </c>
      <c r="H36" s="112">
        <f>'PST EFF 1920'!$C$28</f>
        <v>104711</v>
      </c>
      <c r="I36" s="136">
        <f>'MC April 2019'!$C$25</f>
        <v>102093</v>
      </c>
      <c r="J36" s="92">
        <f>'PST EFF 1920'!D25</f>
        <v>2340</v>
      </c>
      <c r="K36" s="92">
        <f>'MC April 2019'!D23</f>
        <v>2775</v>
      </c>
      <c r="L36" s="92">
        <f>'PST EFF 1920'!$D$28</f>
        <v>2639</v>
      </c>
      <c r="M36" s="93">
        <f>'MC April 2019'!$D$25</f>
        <v>3554</v>
      </c>
    </row>
    <row r="37" spans="1:13" s="16" customFormat="1" ht="48" customHeight="1">
      <c r="B37" s="65" t="s">
        <v>39</v>
      </c>
      <c r="C37" s="102"/>
      <c r="D37" s="104"/>
      <c r="E37" s="102"/>
      <c r="F37" s="94"/>
      <c r="G37" s="94"/>
      <c r="H37" s="113"/>
      <c r="I37" s="136"/>
      <c r="J37" s="92"/>
      <c r="K37" s="92"/>
      <c r="L37" s="92"/>
      <c r="M37" s="94"/>
    </row>
    <row r="38" spans="1:13" s="16" customFormat="1" ht="114" customHeight="1">
      <c r="B38" s="66"/>
      <c r="C38" s="41" t="s">
        <v>58</v>
      </c>
      <c r="D38" s="46">
        <v>25</v>
      </c>
      <c r="E38" s="41" t="s">
        <v>81</v>
      </c>
      <c r="F38" s="82">
        <f>'PST EFF 1920'!B$28</f>
        <v>83075</v>
      </c>
      <c r="G38" s="45">
        <f>'MC April 2019'!B$25</f>
        <v>80768</v>
      </c>
      <c r="H38" s="45">
        <f>'PST EFF 1920'!$C$28</f>
        <v>104711</v>
      </c>
      <c r="I38" s="84">
        <f>'MC April 2019'!$C$25</f>
        <v>102093</v>
      </c>
      <c r="J38" s="52"/>
      <c r="K38" s="52"/>
      <c r="L38" s="33"/>
    </row>
    <row r="39" spans="1:13" s="16" customFormat="1" ht="13">
      <c r="B39" s="66"/>
      <c r="C39" s="22"/>
      <c r="D39" s="20"/>
      <c r="E39" s="22"/>
      <c r="F39" s="36"/>
      <c r="G39" s="36"/>
      <c r="H39" s="36"/>
      <c r="I39" s="36"/>
      <c r="J39" s="52"/>
      <c r="K39" s="52"/>
      <c r="L39" s="48"/>
      <c r="M39" s="48"/>
    </row>
    <row r="40" spans="1:13" ht="20">
      <c r="A40" s="39" t="s">
        <v>60</v>
      </c>
      <c r="B40" s="66"/>
      <c r="C40" s="22"/>
      <c r="D40" s="20"/>
      <c r="E40" s="22"/>
      <c r="F40" s="47"/>
      <c r="G40" s="47"/>
      <c r="H40" s="47"/>
      <c r="I40" s="47"/>
      <c r="J40" s="23"/>
      <c r="K40" s="23"/>
      <c r="L40" s="48"/>
      <c r="M40" s="48"/>
    </row>
    <row r="41" spans="1:13" ht="20">
      <c r="A41" s="1"/>
      <c r="B41" s="72"/>
      <c r="C41" s="18"/>
      <c r="D41" s="17"/>
      <c r="E41" s="18"/>
      <c r="F41" s="47"/>
      <c r="G41" s="80"/>
      <c r="H41" s="80"/>
      <c r="I41" s="80"/>
      <c r="J41" s="19"/>
      <c r="K41" s="19"/>
      <c r="L41" s="47"/>
      <c r="M41" s="47"/>
    </row>
    <row r="42" spans="1:13" ht="31.5" customHeight="1">
      <c r="B42" s="61" t="s">
        <v>52</v>
      </c>
      <c r="C42" s="5" t="s">
        <v>71</v>
      </c>
      <c r="D42" s="5" t="s">
        <v>0</v>
      </c>
      <c r="E42" s="3" t="s">
        <v>4</v>
      </c>
      <c r="F42" s="97" t="s">
        <v>19</v>
      </c>
      <c r="G42" s="98"/>
      <c r="H42" s="114" t="s">
        <v>5</v>
      </c>
      <c r="I42" s="115"/>
      <c r="J42" s="97" t="s">
        <v>49</v>
      </c>
      <c r="K42" s="98"/>
      <c r="L42" s="114" t="s">
        <v>68</v>
      </c>
      <c r="M42" s="115"/>
    </row>
    <row r="43" spans="1:13" s="29" customFormat="1" ht="39">
      <c r="B43" s="62"/>
      <c r="C43" s="30"/>
      <c r="D43" s="30"/>
      <c r="E43" s="31"/>
      <c r="F43" s="30" t="s">
        <v>15</v>
      </c>
      <c r="G43" s="30" t="s">
        <v>16</v>
      </c>
      <c r="H43" s="31" t="s">
        <v>17</v>
      </c>
      <c r="I43" s="31" t="s">
        <v>18</v>
      </c>
      <c r="J43" s="30" t="s">
        <v>15</v>
      </c>
      <c r="K43" s="30" t="s">
        <v>16</v>
      </c>
      <c r="L43" s="31" t="s">
        <v>61</v>
      </c>
      <c r="M43" s="31" t="s">
        <v>62</v>
      </c>
    </row>
    <row r="44" spans="1:13" s="16" customFormat="1" ht="19" customHeight="1">
      <c r="B44" s="65" t="s">
        <v>40</v>
      </c>
      <c r="C44" s="128" t="s">
        <v>64</v>
      </c>
      <c r="D44" s="103" t="s">
        <v>55</v>
      </c>
      <c r="E44" s="101" t="s">
        <v>78</v>
      </c>
      <c r="F44" s="93">
        <f>'PST EFF 1920'!B25</f>
        <v>70995</v>
      </c>
      <c r="G44" s="93">
        <f>'MC April 2019'!B23</f>
        <v>71181</v>
      </c>
      <c r="H44" s="112">
        <f>'PST EFF 1920'!$C$28</f>
        <v>104711</v>
      </c>
      <c r="I44" s="112">
        <f>'MC April 2019'!$C$25</f>
        <v>102093</v>
      </c>
      <c r="J44" s="92">
        <f>'PST EFF 1920'!D25</f>
        <v>2340</v>
      </c>
      <c r="K44" s="92">
        <f>'MC April 2019'!D23</f>
        <v>2775</v>
      </c>
      <c r="L44" s="134">
        <f>'PST EFF 1920'!$D$28</f>
        <v>2639</v>
      </c>
      <c r="M44" s="93">
        <f>'MC April 2019'!$D$25</f>
        <v>3554</v>
      </c>
    </row>
    <row r="45" spans="1:13" s="16" customFormat="1" ht="19" customHeight="1">
      <c r="B45" s="65" t="s">
        <v>41</v>
      </c>
      <c r="C45" s="129"/>
      <c r="D45" s="127"/>
      <c r="E45" s="126"/>
      <c r="F45" s="99"/>
      <c r="G45" s="99"/>
      <c r="H45" s="131"/>
      <c r="I45" s="131"/>
      <c r="J45" s="92"/>
      <c r="K45" s="92"/>
      <c r="L45" s="137"/>
      <c r="M45" s="99"/>
    </row>
    <row r="46" spans="1:13" s="16" customFormat="1" ht="19" customHeight="1">
      <c r="B46" s="65" t="s">
        <v>42</v>
      </c>
      <c r="C46" s="129"/>
      <c r="D46" s="127"/>
      <c r="E46" s="126"/>
      <c r="F46" s="99"/>
      <c r="G46" s="99"/>
      <c r="H46" s="131"/>
      <c r="I46" s="131"/>
      <c r="J46" s="92"/>
      <c r="K46" s="92"/>
      <c r="L46" s="137"/>
      <c r="M46" s="99"/>
    </row>
    <row r="47" spans="1:13" s="16" customFormat="1" ht="19" customHeight="1">
      <c r="B47" s="65" t="s">
        <v>43</v>
      </c>
      <c r="C47" s="130"/>
      <c r="D47" s="104"/>
      <c r="E47" s="102"/>
      <c r="F47" s="94"/>
      <c r="G47" s="94"/>
      <c r="H47" s="113"/>
      <c r="I47" s="113"/>
      <c r="J47" s="92"/>
      <c r="K47" s="92"/>
      <c r="L47" s="135"/>
      <c r="M47" s="94"/>
    </row>
    <row r="48" spans="1:13" s="16" customFormat="1" ht="87.5">
      <c r="B48" s="66"/>
      <c r="C48" s="44" t="s">
        <v>65</v>
      </c>
      <c r="D48" s="46">
        <v>25</v>
      </c>
      <c r="E48" s="41" t="s">
        <v>82</v>
      </c>
      <c r="F48" s="82">
        <f>'PST EFF 1920'!B$28</f>
        <v>83075</v>
      </c>
      <c r="G48" s="82">
        <f>'MC April 2019'!B$25</f>
        <v>80768</v>
      </c>
      <c r="H48" s="82">
        <f>'PST EFF 1920'!$C$28</f>
        <v>104711</v>
      </c>
      <c r="I48" s="82">
        <f>'MC April 2019'!$C$25</f>
        <v>102093</v>
      </c>
      <c r="J48" s="79"/>
      <c r="K48" s="79"/>
    </row>
    <row r="49" spans="1:13">
      <c r="B49" s="66"/>
      <c r="C49" s="21"/>
      <c r="D49" s="20"/>
      <c r="E49" s="22"/>
      <c r="F49" s="47"/>
      <c r="G49" s="47"/>
      <c r="H49" s="47"/>
      <c r="I49" s="47"/>
      <c r="J49" s="23"/>
      <c r="K49" s="23"/>
      <c r="L49" s="29"/>
      <c r="M49" s="29"/>
    </row>
    <row r="50" spans="1:13" ht="20">
      <c r="A50" s="39" t="s">
        <v>70</v>
      </c>
      <c r="B50" s="66"/>
      <c r="C50" s="21"/>
      <c r="D50" s="20"/>
      <c r="E50" s="22"/>
      <c r="F50" s="47"/>
      <c r="G50" s="47"/>
      <c r="H50" s="47"/>
      <c r="I50" s="47"/>
      <c r="J50" s="23"/>
      <c r="K50" s="23"/>
      <c r="L50" s="16"/>
      <c r="M50" s="16"/>
    </row>
    <row r="51" spans="1:13">
      <c r="A51" s="27"/>
      <c r="B51" s="66"/>
      <c r="C51" s="21"/>
      <c r="D51" s="20"/>
      <c r="E51" s="22"/>
      <c r="F51" s="47"/>
      <c r="G51" s="47"/>
      <c r="H51" s="47"/>
      <c r="I51" s="47"/>
      <c r="J51" s="23"/>
      <c r="K51" s="23"/>
    </row>
    <row r="52" spans="1:13" ht="31.5" customHeight="1">
      <c r="B52" s="61" t="s">
        <v>52</v>
      </c>
      <c r="C52" s="5" t="s">
        <v>71</v>
      </c>
      <c r="D52" s="5" t="s">
        <v>0</v>
      </c>
      <c r="E52" s="3" t="s">
        <v>4</v>
      </c>
      <c r="F52" s="97" t="s">
        <v>19</v>
      </c>
      <c r="G52" s="98"/>
      <c r="H52" s="114" t="s">
        <v>5</v>
      </c>
      <c r="I52" s="115"/>
      <c r="J52" s="97" t="s">
        <v>49</v>
      </c>
      <c r="K52" s="98"/>
      <c r="L52" s="114" t="s">
        <v>68</v>
      </c>
      <c r="M52" s="115"/>
    </row>
    <row r="53" spans="1:13" s="29" customFormat="1" ht="39">
      <c r="B53" s="62"/>
      <c r="C53" s="30"/>
      <c r="D53" s="30"/>
      <c r="E53" s="31"/>
      <c r="F53" s="30" t="s">
        <v>15</v>
      </c>
      <c r="G53" s="30" t="s">
        <v>16</v>
      </c>
      <c r="H53" s="31" t="s">
        <v>17</v>
      </c>
      <c r="I53" s="31" t="s">
        <v>18</v>
      </c>
      <c r="J53" s="30" t="s">
        <v>15</v>
      </c>
      <c r="K53" s="30" t="s">
        <v>16</v>
      </c>
      <c r="L53" s="31" t="s">
        <v>61</v>
      </c>
      <c r="M53" s="31" t="s">
        <v>62</v>
      </c>
    </row>
    <row r="54" spans="1:13" s="16" customFormat="1" ht="38.15" customHeight="1">
      <c r="B54" s="65" t="s">
        <v>44</v>
      </c>
      <c r="C54" s="101" t="s">
        <v>66</v>
      </c>
      <c r="D54" s="103" t="s">
        <v>55</v>
      </c>
      <c r="E54" s="101" t="s">
        <v>78</v>
      </c>
      <c r="F54" s="93">
        <f>'PST EFF 1920'!B25</f>
        <v>70995</v>
      </c>
      <c r="G54" s="93">
        <f>'MC April 2019'!B23</f>
        <v>71181</v>
      </c>
      <c r="H54" s="93">
        <f>'PST EFF 1920'!$C$28</f>
        <v>104711</v>
      </c>
      <c r="I54" s="93">
        <f>'MC April 2019'!$C$25</f>
        <v>102093</v>
      </c>
      <c r="J54" s="92">
        <f>'PST EFF 1920'!D25</f>
        <v>2340</v>
      </c>
      <c r="K54" s="92">
        <f>'MC April 2019'!D23</f>
        <v>2775</v>
      </c>
      <c r="L54" s="132">
        <f>'PST EFF 1920'!D$28</f>
        <v>2639</v>
      </c>
      <c r="M54" s="134">
        <f>'MC April 2019'!D$25</f>
        <v>3554</v>
      </c>
    </row>
    <row r="55" spans="1:13" ht="38.15" customHeight="1">
      <c r="B55" s="65" t="s">
        <v>45</v>
      </c>
      <c r="C55" s="102"/>
      <c r="D55" s="104"/>
      <c r="E55" s="102"/>
      <c r="F55" s="94"/>
      <c r="G55" s="94"/>
      <c r="H55" s="94"/>
      <c r="I55" s="94"/>
      <c r="J55" s="92"/>
      <c r="K55" s="92"/>
      <c r="L55" s="133"/>
      <c r="M55" s="135"/>
    </row>
    <row r="56" spans="1:13" ht="126" customHeight="1">
      <c r="B56" s="73"/>
      <c r="C56" s="57" t="s">
        <v>67</v>
      </c>
      <c r="D56" s="40">
        <v>25</v>
      </c>
      <c r="E56" s="41" t="s">
        <v>83</v>
      </c>
      <c r="F56" s="82">
        <f>'PST EFF 1920'!B$28</f>
        <v>83075</v>
      </c>
      <c r="G56" s="82">
        <f>'MC April 2019'!B$25</f>
        <v>80768</v>
      </c>
      <c r="H56" s="82">
        <f>'PST EFF 1920'!$C$28</f>
        <v>104711</v>
      </c>
      <c r="I56" s="82">
        <f>'MC April 2019'!$C$25</f>
        <v>102093</v>
      </c>
      <c r="J56" s="52"/>
      <c r="K56" s="79"/>
    </row>
    <row r="58" spans="1:13" ht="15.5">
      <c r="E58" s="2"/>
    </row>
  </sheetData>
  <mergeCells count="118">
    <mergeCell ref="C14:C17"/>
    <mergeCell ref="D14:D17"/>
    <mergeCell ref="E14:E17"/>
    <mergeCell ref="F14:F17"/>
    <mergeCell ref="G14:G17"/>
    <mergeCell ref="H14:H17"/>
    <mergeCell ref="I14:I17"/>
    <mergeCell ref="J14:J17"/>
    <mergeCell ref="K14:K17"/>
    <mergeCell ref="L54:L55"/>
    <mergeCell ref="M54:M55"/>
    <mergeCell ref="H22:I22"/>
    <mergeCell ref="H24:H25"/>
    <mergeCell ref="I24:I25"/>
    <mergeCell ref="H30:I30"/>
    <mergeCell ref="H42:I42"/>
    <mergeCell ref="H52:I52"/>
    <mergeCell ref="H32:H33"/>
    <mergeCell ref="I32:I33"/>
    <mergeCell ref="H34:H35"/>
    <mergeCell ref="I34:I35"/>
    <mergeCell ref="H36:H37"/>
    <mergeCell ref="I36:I37"/>
    <mergeCell ref="K44:K47"/>
    <mergeCell ref="J44:J47"/>
    <mergeCell ref="K54:K55"/>
    <mergeCell ref="J54:J55"/>
    <mergeCell ref="K34:K35"/>
    <mergeCell ref="J34:J35"/>
    <mergeCell ref="L42:M42"/>
    <mergeCell ref="L44:L47"/>
    <mergeCell ref="M44:M47"/>
    <mergeCell ref="L52:M52"/>
    <mergeCell ref="E44:E47"/>
    <mergeCell ref="D44:D47"/>
    <mergeCell ref="C44:C47"/>
    <mergeCell ref="H44:H47"/>
    <mergeCell ref="I44:I47"/>
    <mergeCell ref="H54:H55"/>
    <mergeCell ref="I54:I55"/>
    <mergeCell ref="G54:G55"/>
    <mergeCell ref="F54:F55"/>
    <mergeCell ref="E54:E55"/>
    <mergeCell ref="D54:D55"/>
    <mergeCell ref="C54:C55"/>
    <mergeCell ref="F52:G52"/>
    <mergeCell ref="L8:M8"/>
    <mergeCell ref="L10:M11"/>
    <mergeCell ref="L12:M13"/>
    <mergeCell ref="L22:M22"/>
    <mergeCell ref="L24:L25"/>
    <mergeCell ref="M24:M25"/>
    <mergeCell ref="L30:M30"/>
    <mergeCell ref="L32:M33"/>
    <mergeCell ref="L34:M35"/>
    <mergeCell ref="L14:L17"/>
    <mergeCell ref="M14:M17"/>
    <mergeCell ref="A1:K1"/>
    <mergeCell ref="A4:K4"/>
    <mergeCell ref="A2:K2"/>
    <mergeCell ref="D12:D13"/>
    <mergeCell ref="C10:C11"/>
    <mergeCell ref="D10:D11"/>
    <mergeCell ref="E10:E11"/>
    <mergeCell ref="I10:I11"/>
    <mergeCell ref="G10:G11"/>
    <mergeCell ref="E12:E13"/>
    <mergeCell ref="C12:C13"/>
    <mergeCell ref="F8:G8"/>
    <mergeCell ref="H8:I8"/>
    <mergeCell ref="J8:K8"/>
    <mergeCell ref="H12:H13"/>
    <mergeCell ref="I12:I13"/>
    <mergeCell ref="F12:F13"/>
    <mergeCell ref="G12:G13"/>
    <mergeCell ref="J12:J13"/>
    <mergeCell ref="K12:K13"/>
    <mergeCell ref="J10:J11"/>
    <mergeCell ref="K10:K11"/>
    <mergeCell ref="F10:F11"/>
    <mergeCell ref="H10:H11"/>
    <mergeCell ref="J52:K52"/>
    <mergeCell ref="G36:G37"/>
    <mergeCell ref="J36:J37"/>
    <mergeCell ref="K36:K37"/>
    <mergeCell ref="F22:G22"/>
    <mergeCell ref="J22:K22"/>
    <mergeCell ref="K24:K25"/>
    <mergeCell ref="C36:C37"/>
    <mergeCell ref="D36:D37"/>
    <mergeCell ref="E36:E37"/>
    <mergeCell ref="F36:F37"/>
    <mergeCell ref="D24:D25"/>
    <mergeCell ref="E24:E25"/>
    <mergeCell ref="F24:F25"/>
    <mergeCell ref="G24:G25"/>
    <mergeCell ref="J24:J25"/>
    <mergeCell ref="C34:C35"/>
    <mergeCell ref="D34:D35"/>
    <mergeCell ref="E34:E35"/>
    <mergeCell ref="F34:F35"/>
    <mergeCell ref="C32:C33"/>
    <mergeCell ref="C24:C25"/>
    <mergeCell ref="D32:D33"/>
    <mergeCell ref="E32:E33"/>
    <mergeCell ref="L36:L37"/>
    <mergeCell ref="M36:M37"/>
    <mergeCell ref="F32:F33"/>
    <mergeCell ref="K32:K33"/>
    <mergeCell ref="F30:G30"/>
    <mergeCell ref="J30:K30"/>
    <mergeCell ref="G44:G47"/>
    <mergeCell ref="F42:G42"/>
    <mergeCell ref="J42:K42"/>
    <mergeCell ref="F44:F47"/>
    <mergeCell ref="G32:G33"/>
    <mergeCell ref="J32:J33"/>
    <mergeCell ref="G34:G35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6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sqref="A1:E41"/>
    </sheetView>
  </sheetViews>
  <sheetFormatPr defaultRowHeight="12.5"/>
  <cols>
    <col min="2" max="2" width="11.81640625" customWidth="1"/>
    <col min="3" max="3" width="11.54296875" bestFit="1" customWidth="1"/>
    <col min="5" max="5" width="10.54296875" customWidth="1"/>
  </cols>
  <sheetData>
    <row r="1" spans="1:5" ht="15.5">
      <c r="A1" s="6"/>
      <c r="B1" s="7" t="s">
        <v>86</v>
      </c>
      <c r="C1" s="8"/>
      <c r="D1" s="8"/>
      <c r="E1" s="8"/>
    </row>
    <row r="2" spans="1:5" ht="15.5">
      <c r="A2" s="6"/>
      <c r="B2" s="8"/>
      <c r="C2" s="8"/>
      <c r="D2" s="8"/>
      <c r="E2" s="8"/>
    </row>
    <row r="3" spans="1:5" ht="31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.5">
      <c r="A4" s="90">
        <v>1</v>
      </c>
      <c r="B4" s="13">
        <v>23778</v>
      </c>
      <c r="C4" s="13">
        <v>30682</v>
      </c>
      <c r="D4" s="13">
        <v>987</v>
      </c>
      <c r="E4" s="13">
        <v>982</v>
      </c>
    </row>
    <row r="5" spans="1:5" ht="15.5">
      <c r="A5" s="91">
        <v>2</v>
      </c>
      <c r="B5" s="13">
        <v>24680</v>
      </c>
      <c r="C5" s="13">
        <v>31923</v>
      </c>
      <c r="D5" s="13">
        <v>1035</v>
      </c>
      <c r="E5" s="13">
        <v>1033</v>
      </c>
    </row>
    <row r="6" spans="1:5" ht="15.5">
      <c r="A6" s="91">
        <v>3</v>
      </c>
      <c r="B6" s="13">
        <v>25889</v>
      </c>
      <c r="C6" s="13">
        <v>33483</v>
      </c>
      <c r="D6" s="13">
        <v>1085</v>
      </c>
      <c r="E6" s="13">
        <v>1084</v>
      </c>
    </row>
    <row r="7" spans="1:5" ht="15.5">
      <c r="A7" s="91">
        <v>4</v>
      </c>
      <c r="B7" s="13">
        <v>27050</v>
      </c>
      <c r="C7" s="13">
        <v>35042</v>
      </c>
      <c r="D7" s="13">
        <v>1138</v>
      </c>
      <c r="E7" s="13">
        <v>1164</v>
      </c>
    </row>
    <row r="8" spans="1:5" ht="15.5">
      <c r="A8" s="91">
        <v>5</v>
      </c>
      <c r="B8" s="13">
        <v>28332</v>
      </c>
      <c r="C8" s="13">
        <v>36715</v>
      </c>
      <c r="D8" s="13">
        <v>1198</v>
      </c>
      <c r="E8" s="13">
        <v>1195</v>
      </c>
    </row>
    <row r="9" spans="1:5" ht="15.5">
      <c r="A9" s="91">
        <v>6</v>
      </c>
      <c r="B9" s="13">
        <v>29851</v>
      </c>
      <c r="C9" s="13">
        <v>38651</v>
      </c>
      <c r="D9" s="13">
        <v>1257</v>
      </c>
      <c r="E9" s="13">
        <v>1258</v>
      </c>
    </row>
    <row r="10" spans="1:5" ht="15.5">
      <c r="A10" s="91">
        <v>7</v>
      </c>
      <c r="B10" s="13">
        <v>31526</v>
      </c>
      <c r="C10" s="13">
        <v>40742</v>
      </c>
      <c r="D10" s="13">
        <v>1308</v>
      </c>
      <c r="E10" s="13">
        <v>1368</v>
      </c>
    </row>
    <row r="11" spans="1:5" ht="15.5">
      <c r="A11" s="91">
        <v>8</v>
      </c>
      <c r="B11" s="13">
        <v>33262</v>
      </c>
      <c r="C11" s="13">
        <v>42895</v>
      </c>
      <c r="D11" s="13">
        <v>1355</v>
      </c>
      <c r="E11" s="13">
        <v>1503</v>
      </c>
    </row>
    <row r="12" spans="1:5" ht="15.5">
      <c r="A12" s="91">
        <v>9</v>
      </c>
      <c r="B12" s="13">
        <v>35116</v>
      </c>
      <c r="C12" s="13">
        <v>45200</v>
      </c>
      <c r="D12" s="13">
        <v>1404</v>
      </c>
      <c r="E12" s="13">
        <v>1660</v>
      </c>
    </row>
    <row r="13" spans="1:5" ht="15.5">
      <c r="A13" s="91">
        <v>10</v>
      </c>
      <c r="B13" s="13">
        <v>37107</v>
      </c>
      <c r="C13" s="13">
        <v>47709</v>
      </c>
      <c r="D13" s="13">
        <v>1466</v>
      </c>
      <c r="E13" s="13">
        <v>1806</v>
      </c>
    </row>
    <row r="14" spans="1:5" ht="15.5">
      <c r="A14" s="91">
        <v>11</v>
      </c>
      <c r="B14" s="13">
        <v>39233</v>
      </c>
      <c r="C14" s="13">
        <v>50405</v>
      </c>
      <c r="D14" s="13">
        <v>1562</v>
      </c>
      <c r="E14" s="13">
        <v>1800</v>
      </c>
    </row>
    <row r="15" spans="1:5" ht="15.5">
      <c r="A15" s="91">
        <v>12</v>
      </c>
      <c r="B15" s="13">
        <v>41434</v>
      </c>
      <c r="C15" s="13">
        <v>53081</v>
      </c>
      <c r="D15" s="13">
        <v>1615</v>
      </c>
      <c r="E15" s="13">
        <v>1957</v>
      </c>
    </row>
    <row r="16" spans="1:5" ht="15.5">
      <c r="A16" s="91">
        <v>13</v>
      </c>
      <c r="B16" s="13">
        <v>43846</v>
      </c>
      <c r="C16" s="13">
        <v>56107</v>
      </c>
      <c r="D16" s="13">
        <v>1679</v>
      </c>
      <c r="E16" s="13">
        <v>2187</v>
      </c>
    </row>
    <row r="17" spans="1:5" ht="15.5">
      <c r="A17" s="91">
        <v>14</v>
      </c>
      <c r="B17" s="13">
        <v>46364</v>
      </c>
      <c r="C17" s="13">
        <v>59186</v>
      </c>
      <c r="D17" s="13">
        <v>1794</v>
      </c>
      <c r="E17" s="13">
        <v>2058</v>
      </c>
    </row>
    <row r="18" spans="1:5" ht="15.5">
      <c r="A18" s="91">
        <v>15</v>
      </c>
      <c r="B18" s="13">
        <v>48988</v>
      </c>
      <c r="C18" s="13">
        <v>62457</v>
      </c>
      <c r="D18" s="13">
        <v>1861</v>
      </c>
      <c r="E18" s="13">
        <v>2303</v>
      </c>
    </row>
    <row r="19" spans="1:5" ht="15.5">
      <c r="A19" s="91">
        <v>16</v>
      </c>
      <c r="B19" s="13">
        <v>51736</v>
      </c>
      <c r="C19" s="13">
        <v>65849</v>
      </c>
      <c r="D19" s="13">
        <v>1932</v>
      </c>
      <c r="E19" s="13">
        <v>2521</v>
      </c>
    </row>
    <row r="20" spans="1:5" ht="15.5">
      <c r="A20" s="91">
        <v>17</v>
      </c>
      <c r="B20" s="13">
        <v>54639</v>
      </c>
      <c r="C20" s="13">
        <v>69558</v>
      </c>
      <c r="D20" s="13">
        <v>2024</v>
      </c>
      <c r="E20" s="13">
        <v>2775</v>
      </c>
    </row>
    <row r="21" spans="1:5" ht="15.5">
      <c r="A21" s="91">
        <v>18</v>
      </c>
      <c r="B21" s="13">
        <v>57736</v>
      </c>
      <c r="C21" s="13">
        <v>73418</v>
      </c>
      <c r="D21" s="13">
        <v>1983</v>
      </c>
      <c r="E21" s="13">
        <v>3784</v>
      </c>
    </row>
    <row r="22" spans="1:5" ht="15.5">
      <c r="A22" s="91">
        <v>19</v>
      </c>
      <c r="B22" s="13">
        <v>60864</v>
      </c>
      <c r="C22" s="13">
        <v>77301</v>
      </c>
      <c r="D22" s="13">
        <v>2065</v>
      </c>
      <c r="E22" s="13">
        <v>4047</v>
      </c>
    </row>
    <row r="23" spans="1:5" ht="15.5">
      <c r="A23" s="91">
        <v>20</v>
      </c>
      <c r="B23" s="13">
        <v>63981</v>
      </c>
      <c r="C23" s="13">
        <v>81172</v>
      </c>
      <c r="D23" s="13">
        <v>2151</v>
      </c>
      <c r="E23" s="13">
        <v>4285</v>
      </c>
    </row>
    <row r="24" spans="1:5" ht="15.5">
      <c r="A24" s="91">
        <v>21</v>
      </c>
      <c r="B24" s="13">
        <v>67373</v>
      </c>
      <c r="C24" s="13">
        <v>85425</v>
      </c>
      <c r="D24" s="13">
        <v>2246</v>
      </c>
      <c r="E24" s="13">
        <v>4576</v>
      </c>
    </row>
    <row r="25" spans="1:5" ht="15.5">
      <c r="A25" s="91">
        <v>22</v>
      </c>
      <c r="B25" s="13">
        <v>70995</v>
      </c>
      <c r="C25" s="13">
        <v>89886</v>
      </c>
      <c r="D25" s="13">
        <v>2340</v>
      </c>
      <c r="E25" s="13">
        <v>4851</v>
      </c>
    </row>
    <row r="26" spans="1:5" ht="15.5">
      <c r="A26" s="91">
        <v>23</v>
      </c>
      <c r="B26" s="13">
        <v>74750</v>
      </c>
      <c r="C26" s="13">
        <v>94548</v>
      </c>
      <c r="D26" s="13">
        <v>2437</v>
      </c>
      <c r="E26" s="13">
        <v>5176</v>
      </c>
    </row>
    <row r="27" spans="1:5" ht="15.5">
      <c r="A27" s="91">
        <v>24</v>
      </c>
      <c r="B27" s="13">
        <v>78731</v>
      </c>
      <c r="C27" s="13">
        <v>99394</v>
      </c>
      <c r="D27" s="13">
        <v>2531</v>
      </c>
      <c r="E27" s="13">
        <v>5477</v>
      </c>
    </row>
    <row r="28" spans="1:5" ht="15.5">
      <c r="A28" s="91">
        <v>25</v>
      </c>
      <c r="B28" s="13">
        <v>83075</v>
      </c>
      <c r="C28" s="13">
        <v>104711</v>
      </c>
      <c r="D28" s="13">
        <v>2639</v>
      </c>
      <c r="E28" s="13">
        <v>5802</v>
      </c>
    </row>
    <row r="29" spans="1:5" ht="15.5">
      <c r="A29" s="91">
        <v>26</v>
      </c>
      <c r="B29" s="13">
        <v>87451</v>
      </c>
      <c r="C29" s="13">
        <v>107795</v>
      </c>
      <c r="D29" s="13">
        <v>2746</v>
      </c>
      <c r="E29" s="13">
        <v>3868</v>
      </c>
    </row>
    <row r="30" spans="1:5" ht="15.5">
      <c r="A30" s="91">
        <v>27</v>
      </c>
      <c r="B30" s="13">
        <v>92183</v>
      </c>
      <c r="C30" s="13">
        <v>113542</v>
      </c>
      <c r="D30" s="13">
        <v>2891</v>
      </c>
      <c r="E30" s="13">
        <v>4013</v>
      </c>
    </row>
    <row r="31" spans="1:5" ht="15.5">
      <c r="A31" s="91">
        <v>28</v>
      </c>
      <c r="B31" s="13">
        <v>97039</v>
      </c>
      <c r="C31" s="13">
        <v>119181</v>
      </c>
      <c r="D31" s="13">
        <v>3003</v>
      </c>
      <c r="E31" s="13">
        <v>4124</v>
      </c>
    </row>
    <row r="32" spans="1:5" ht="15.5">
      <c r="A32" s="91">
        <v>29</v>
      </c>
      <c r="B32" s="13">
        <v>102125</v>
      </c>
      <c r="C32" s="13">
        <v>125075</v>
      </c>
      <c r="D32" s="13">
        <v>3118</v>
      </c>
      <c r="E32" s="13">
        <v>4242</v>
      </c>
    </row>
    <row r="33" spans="1:5" ht="15.5">
      <c r="A33" s="91">
        <v>30</v>
      </c>
      <c r="B33" s="13">
        <v>107462</v>
      </c>
      <c r="C33" s="13">
        <v>131215</v>
      </c>
      <c r="D33" s="13">
        <v>3233</v>
      </c>
      <c r="E33" s="13">
        <v>4355</v>
      </c>
    </row>
    <row r="34" spans="1:5" ht="15.5">
      <c r="A34" s="91">
        <v>31</v>
      </c>
      <c r="B34" s="13">
        <v>113189</v>
      </c>
      <c r="C34" s="13">
        <v>137791</v>
      </c>
      <c r="D34" s="13">
        <v>3354</v>
      </c>
      <c r="E34" s="13">
        <v>4478</v>
      </c>
    </row>
    <row r="35" spans="1:5" ht="15.5">
      <c r="A35" s="15">
        <v>32</v>
      </c>
      <c r="B35" s="13">
        <v>119208</v>
      </c>
      <c r="C35" s="13">
        <v>144599</v>
      </c>
      <c r="D35" s="13">
        <v>3467</v>
      </c>
      <c r="E35" s="13">
        <v>4589</v>
      </c>
    </row>
    <row r="36" spans="1:5" ht="15.5">
      <c r="A36" s="15">
        <v>33</v>
      </c>
      <c r="B36" s="13">
        <v>125692</v>
      </c>
      <c r="C36" s="13">
        <v>151882</v>
      </c>
      <c r="D36" s="13">
        <v>3581</v>
      </c>
      <c r="E36" s="13">
        <v>4704</v>
      </c>
    </row>
    <row r="37" spans="1:5" ht="15.5">
      <c r="A37" s="15">
        <v>34</v>
      </c>
      <c r="B37" s="13">
        <v>132387</v>
      </c>
      <c r="C37" s="13">
        <v>159447</v>
      </c>
      <c r="D37" s="13">
        <v>3705</v>
      </c>
      <c r="E37" s="13">
        <v>4830</v>
      </c>
    </row>
    <row r="38" spans="1:5" ht="15.5">
      <c r="A38" s="15">
        <v>35</v>
      </c>
      <c r="B38" s="13">
        <v>139250</v>
      </c>
      <c r="C38" s="13">
        <v>167145</v>
      </c>
      <c r="D38" s="13">
        <v>3825</v>
      </c>
      <c r="E38" s="13">
        <v>4945</v>
      </c>
    </row>
    <row r="39" spans="1:5" ht="15.5">
      <c r="A39" s="15">
        <v>36</v>
      </c>
      <c r="B39" s="13">
        <v>146249</v>
      </c>
      <c r="C39" s="13">
        <v>175064</v>
      </c>
      <c r="D39" s="13">
        <v>3956</v>
      </c>
      <c r="E39" s="13">
        <v>5079</v>
      </c>
    </row>
    <row r="40" spans="1:5" ht="15.5">
      <c r="A40" s="15">
        <v>37</v>
      </c>
      <c r="B40" s="13">
        <v>153925</v>
      </c>
      <c r="C40" s="13">
        <v>183601</v>
      </c>
      <c r="D40" s="13">
        <v>4079</v>
      </c>
      <c r="E40" s="13">
        <v>5202</v>
      </c>
    </row>
    <row r="41" spans="1:5" ht="15.5">
      <c r="A41" s="15">
        <v>38</v>
      </c>
      <c r="B41" s="13">
        <v>143605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G11" sqref="G11"/>
    </sheetView>
  </sheetViews>
  <sheetFormatPr defaultRowHeight="12.5"/>
  <cols>
    <col min="2" max="2" width="11.81640625" customWidth="1"/>
    <col min="3" max="3" width="11.54296875" bestFit="1" customWidth="1"/>
  </cols>
  <sheetData>
    <row r="1" spans="1:10" ht="15.5">
      <c r="A1" s="6"/>
      <c r="B1" s="7" t="s">
        <v>20</v>
      </c>
      <c r="C1" s="8"/>
      <c r="D1" s="8"/>
    </row>
    <row r="2" spans="1:10" ht="15" customHeight="1">
      <c r="A2" s="141"/>
      <c r="B2" s="142"/>
      <c r="C2" s="142"/>
      <c r="D2" s="142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.5">
      <c r="A4" s="14">
        <v>3</v>
      </c>
      <c r="B4" s="13">
        <v>27216</v>
      </c>
      <c r="C4" s="13">
        <v>34792</v>
      </c>
      <c r="D4" s="13">
        <f>ROUNDUP((C4-B4)/6,0)</f>
        <v>1263</v>
      </c>
    </row>
    <row r="5" spans="1:10" ht="15.5">
      <c r="A5" s="14">
        <v>4</v>
      </c>
      <c r="B5" s="13">
        <v>28417</v>
      </c>
      <c r="C5" s="13">
        <v>36371</v>
      </c>
      <c r="D5" s="13">
        <f>ROUNDUP((C5-B5)/6,0)</f>
        <v>1326</v>
      </c>
    </row>
    <row r="6" spans="1:10" ht="15.5">
      <c r="A6" s="14">
        <v>5</v>
      </c>
      <c r="B6" s="13">
        <v>30122</v>
      </c>
      <c r="C6" s="13">
        <v>38136</v>
      </c>
      <c r="D6" s="13">
        <f>ROUNDUP((C6-B6)/6,0)</f>
        <v>1336</v>
      </c>
    </row>
    <row r="7" spans="1:10" ht="15.5">
      <c r="A7" s="14">
        <v>6</v>
      </c>
      <c r="B7" s="13">
        <v>31399</v>
      </c>
      <c r="C7" s="13">
        <v>40092</v>
      </c>
      <c r="D7" s="13">
        <f t="shared" ref="D7:D10" si="0">ROUNDUP((C7-B7)/6,0)</f>
        <v>1449</v>
      </c>
    </row>
    <row r="8" spans="1:10" ht="15.5">
      <c r="A8" s="14">
        <v>7</v>
      </c>
      <c r="B8" s="13">
        <v>33210</v>
      </c>
      <c r="C8" s="13">
        <v>42263</v>
      </c>
      <c r="D8" s="13">
        <f t="shared" si="0"/>
        <v>1509</v>
      </c>
    </row>
    <row r="9" spans="1:10" ht="15.5">
      <c r="A9" s="14">
        <v>8</v>
      </c>
      <c r="B9" s="13">
        <v>35033</v>
      </c>
      <c r="C9" s="13">
        <v>44439</v>
      </c>
      <c r="D9" s="13">
        <f t="shared" si="0"/>
        <v>1568</v>
      </c>
    </row>
    <row r="10" spans="1:10" ht="15.5">
      <c r="A10" s="14">
        <v>9</v>
      </c>
      <c r="B10" s="13">
        <v>37034</v>
      </c>
      <c r="C10" s="13">
        <v>46805</v>
      </c>
      <c r="D10" s="13">
        <f t="shared" si="0"/>
        <v>1629</v>
      </c>
    </row>
    <row r="11" spans="1:10" ht="15.5">
      <c r="A11" s="14">
        <v>10</v>
      </c>
      <c r="B11" s="13">
        <v>39030</v>
      </c>
      <c r="C11" s="13">
        <v>49403</v>
      </c>
      <c r="D11" s="13">
        <f>ROUND((C11-B11)/6,0)</f>
        <v>1729</v>
      </c>
    </row>
    <row r="12" spans="1:10" ht="15.5">
      <c r="A12" s="14">
        <v>11</v>
      </c>
      <c r="B12" s="13">
        <v>41398</v>
      </c>
      <c r="C12" s="13">
        <v>52144</v>
      </c>
      <c r="D12" s="13">
        <f t="shared" ref="D12:D25" si="1">ROUND((C12-B12)/6,0)</f>
        <v>1791</v>
      </c>
    </row>
    <row r="13" spans="1:10" ht="15.5">
      <c r="A13" s="14">
        <v>12</v>
      </c>
      <c r="B13" s="13">
        <v>43583</v>
      </c>
      <c r="C13" s="13">
        <v>54879</v>
      </c>
      <c r="D13" s="13">
        <f t="shared" si="1"/>
        <v>1883</v>
      </c>
    </row>
    <row r="14" spans="1:10" ht="15.5">
      <c r="A14" s="14">
        <v>13</v>
      </c>
      <c r="B14" s="13">
        <v>46117</v>
      </c>
      <c r="C14" s="13">
        <v>57929</v>
      </c>
      <c r="D14" s="13">
        <f t="shared" si="1"/>
        <v>1969</v>
      </c>
      <c r="E14" s="75"/>
      <c r="F14" s="28"/>
      <c r="G14" s="28"/>
      <c r="H14" s="28"/>
      <c r="I14" s="28"/>
      <c r="J14" s="28"/>
    </row>
    <row r="15" spans="1:10" ht="15.5">
      <c r="A15" s="14">
        <v>14</v>
      </c>
      <c r="B15" s="13">
        <v>48857</v>
      </c>
      <c r="C15" s="13">
        <v>61114</v>
      </c>
      <c r="D15" s="13">
        <f t="shared" si="1"/>
        <v>2043</v>
      </c>
      <c r="E15" s="75"/>
      <c r="F15" s="28"/>
      <c r="G15" s="28"/>
      <c r="H15" s="28"/>
      <c r="I15" s="28"/>
      <c r="J15" s="28"/>
    </row>
    <row r="16" spans="1:10" ht="15.5">
      <c r="A16" s="14">
        <v>15</v>
      </c>
      <c r="B16" s="13">
        <v>51576</v>
      </c>
      <c r="C16" s="13">
        <v>64414</v>
      </c>
      <c r="D16" s="13">
        <f t="shared" si="1"/>
        <v>2140</v>
      </c>
      <c r="E16" s="75"/>
      <c r="F16" s="28"/>
      <c r="G16" s="28"/>
      <c r="H16" s="28"/>
      <c r="I16" s="28"/>
      <c r="J16" s="28"/>
    </row>
    <row r="17" spans="1:10" ht="15.5">
      <c r="A17" s="14">
        <v>16</v>
      </c>
      <c r="B17" s="13">
        <v>54483</v>
      </c>
      <c r="C17" s="13">
        <v>67850</v>
      </c>
      <c r="D17" s="13">
        <f t="shared" si="1"/>
        <v>2228</v>
      </c>
      <c r="E17" s="77"/>
      <c r="F17" s="76"/>
      <c r="G17" s="76"/>
      <c r="H17" s="76"/>
      <c r="I17" s="28"/>
      <c r="J17" s="28"/>
    </row>
    <row r="18" spans="1:10" ht="15.5">
      <c r="A18" s="14">
        <v>17</v>
      </c>
      <c r="B18" s="13">
        <v>57575</v>
      </c>
      <c r="C18" s="13">
        <v>71593</v>
      </c>
      <c r="D18" s="13">
        <f t="shared" si="1"/>
        <v>2336</v>
      </c>
      <c r="E18" s="77"/>
      <c r="F18" s="76"/>
      <c r="G18" s="76"/>
      <c r="H18" s="76"/>
      <c r="I18" s="28"/>
      <c r="J18" s="28"/>
    </row>
    <row r="19" spans="1:10" ht="15.5">
      <c r="A19" s="14">
        <v>18</v>
      </c>
      <c r="B19" s="13">
        <v>57880</v>
      </c>
      <c r="C19" s="13">
        <v>71823</v>
      </c>
      <c r="D19" s="13">
        <f t="shared" si="1"/>
        <v>2324</v>
      </c>
      <c r="E19" s="77"/>
      <c r="F19" s="76"/>
      <c r="G19" s="76"/>
      <c r="H19" s="76"/>
      <c r="I19" s="28"/>
      <c r="J19" s="28"/>
    </row>
    <row r="20" spans="1:10" ht="15.5">
      <c r="A20" s="14">
        <v>19</v>
      </c>
      <c r="B20" s="13">
        <v>60985</v>
      </c>
      <c r="C20" s="13">
        <v>75559</v>
      </c>
      <c r="D20" s="13">
        <f t="shared" si="1"/>
        <v>2429</v>
      </c>
      <c r="E20" s="77"/>
      <c r="F20" s="76"/>
      <c r="G20" s="76"/>
      <c r="H20" s="76"/>
      <c r="I20" s="28"/>
      <c r="J20" s="28"/>
    </row>
    <row r="21" spans="1:10" ht="15.5">
      <c r="A21" s="14">
        <v>20</v>
      </c>
      <c r="B21" s="13">
        <v>64093</v>
      </c>
      <c r="C21" s="13">
        <v>79347</v>
      </c>
      <c r="D21" s="13">
        <f t="shared" si="1"/>
        <v>2542</v>
      </c>
      <c r="E21" s="77"/>
      <c r="F21" s="76"/>
      <c r="G21" s="76"/>
      <c r="H21" s="76"/>
      <c r="I21" s="28"/>
      <c r="J21" s="28"/>
    </row>
    <row r="22" spans="1:10" ht="15.5">
      <c r="A22" s="14">
        <v>21</v>
      </c>
      <c r="B22" s="13">
        <v>67550</v>
      </c>
      <c r="C22" s="13">
        <v>83446</v>
      </c>
      <c r="D22" s="13">
        <f t="shared" si="1"/>
        <v>2649</v>
      </c>
      <c r="E22" s="77"/>
      <c r="F22" s="76"/>
      <c r="G22" s="76"/>
      <c r="H22" s="76"/>
      <c r="I22" s="28"/>
      <c r="J22" s="28"/>
    </row>
    <row r="23" spans="1:10" ht="15.5">
      <c r="A23" s="14">
        <v>22</v>
      </c>
      <c r="B23" s="13">
        <v>71181</v>
      </c>
      <c r="C23" s="13">
        <v>87829</v>
      </c>
      <c r="D23" s="13">
        <f t="shared" si="1"/>
        <v>2775</v>
      </c>
      <c r="E23" s="77"/>
      <c r="F23" s="76"/>
      <c r="G23" s="76"/>
      <c r="H23" s="76"/>
      <c r="I23" s="28"/>
      <c r="J23" s="28"/>
    </row>
    <row r="24" spans="1:10" ht="15.5">
      <c r="A24" s="14">
        <v>23</v>
      </c>
      <c r="B24" s="13">
        <v>74829</v>
      </c>
      <c r="C24" s="13">
        <v>93491</v>
      </c>
      <c r="D24" s="13">
        <f t="shared" si="1"/>
        <v>3110</v>
      </c>
      <c r="E24" s="77"/>
      <c r="F24" s="76"/>
      <c r="G24" s="76"/>
      <c r="H24" s="76"/>
      <c r="I24" s="28"/>
      <c r="J24" s="28"/>
    </row>
    <row r="25" spans="1:10" ht="15.5">
      <c r="A25" s="12" t="s">
        <v>7</v>
      </c>
      <c r="B25" s="13">
        <v>80768</v>
      </c>
      <c r="C25" s="13">
        <v>102093</v>
      </c>
      <c r="D25" s="13">
        <f t="shared" si="1"/>
        <v>3554</v>
      </c>
      <c r="E25" s="78"/>
      <c r="F25" s="76"/>
      <c r="G25" s="76"/>
      <c r="H25" s="76"/>
      <c r="I25" s="28"/>
      <c r="J25" s="28"/>
    </row>
    <row r="26" spans="1:10" ht="15.5">
      <c r="A26" s="12" t="s">
        <v>8</v>
      </c>
      <c r="B26" s="13">
        <v>89574</v>
      </c>
      <c r="C26" s="13">
        <v>113225</v>
      </c>
      <c r="D26" s="13">
        <f>ROUNDUP((C26-B26)/6,0)</f>
        <v>3942</v>
      </c>
      <c r="E26" s="78"/>
      <c r="F26" s="76"/>
      <c r="G26" s="76"/>
      <c r="H26" s="76"/>
      <c r="I26" s="28"/>
      <c r="J26" s="28"/>
    </row>
    <row r="27" spans="1:10" ht="15.5">
      <c r="A27" s="12" t="s">
        <v>9</v>
      </c>
      <c r="B27" s="13">
        <v>99415</v>
      </c>
      <c r="C27" s="13">
        <v>125629</v>
      </c>
      <c r="D27" s="13">
        <f t="shared" ref="D27:D31" si="2">ROUNDUP((C27-B27)/6,0)</f>
        <v>4369</v>
      </c>
      <c r="E27" s="78"/>
      <c r="F27" s="76"/>
      <c r="G27" s="76"/>
      <c r="H27" s="76"/>
      <c r="I27" s="28"/>
      <c r="J27" s="28"/>
    </row>
    <row r="28" spans="1:10" ht="15.5">
      <c r="A28" s="12" t="s">
        <v>10</v>
      </c>
      <c r="B28" s="13">
        <v>109956</v>
      </c>
      <c r="C28" s="13">
        <v>138763</v>
      </c>
      <c r="D28" s="13">
        <f t="shared" si="2"/>
        <v>4802</v>
      </c>
      <c r="E28" s="78"/>
      <c r="F28" s="76"/>
      <c r="G28" s="76"/>
      <c r="H28" s="76"/>
      <c r="I28" s="28"/>
      <c r="J28" s="28"/>
    </row>
    <row r="29" spans="1:10" ht="15.5">
      <c r="A29" s="12" t="s">
        <v>11</v>
      </c>
      <c r="B29" s="13">
        <v>122092</v>
      </c>
      <c r="C29" s="13">
        <v>154253</v>
      </c>
      <c r="D29" s="13">
        <f t="shared" si="2"/>
        <v>5361</v>
      </c>
      <c r="E29" s="78"/>
      <c r="F29" s="76"/>
      <c r="G29" s="76"/>
      <c r="H29" s="76"/>
      <c r="I29" s="28"/>
      <c r="J29" s="28"/>
    </row>
    <row r="30" spans="1:10" ht="15.5">
      <c r="A30" s="12" t="s">
        <v>12</v>
      </c>
      <c r="B30" s="13">
        <v>135179</v>
      </c>
      <c r="C30" s="13">
        <v>170030</v>
      </c>
      <c r="D30" s="13">
        <f t="shared" si="2"/>
        <v>5809</v>
      </c>
      <c r="E30" s="78"/>
      <c r="F30" s="76"/>
      <c r="G30" s="76"/>
      <c r="H30" s="76"/>
      <c r="I30" s="28"/>
      <c r="J30" s="28"/>
    </row>
    <row r="31" spans="1:10" ht="15.5">
      <c r="A31" s="12" t="s">
        <v>13</v>
      </c>
      <c r="B31" s="13">
        <v>149004</v>
      </c>
      <c r="C31" s="13">
        <v>184540</v>
      </c>
      <c r="D31" s="13">
        <f t="shared" si="2"/>
        <v>5923</v>
      </c>
      <c r="E31" s="78"/>
      <c r="F31" s="76"/>
      <c r="G31" s="76"/>
      <c r="H31" s="76"/>
      <c r="I31" s="28"/>
      <c r="J31" s="28"/>
    </row>
    <row r="32" spans="1:10" ht="15.5">
      <c r="A32" s="12" t="s">
        <v>14</v>
      </c>
      <c r="B32" s="15" t="s">
        <v>84</v>
      </c>
      <c r="C32" s="15"/>
      <c r="D32" s="13"/>
      <c r="E32" s="75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PST EFF 1920</vt:lpstr>
      <vt:lpstr>MC April 2019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McGlone, Lauren (DCS)</cp:lastModifiedBy>
  <cp:lastPrinted>2019-01-11T14:22:07Z</cp:lastPrinted>
  <dcterms:created xsi:type="dcterms:W3CDTF">2004-04-01T17:15:20Z</dcterms:created>
  <dcterms:modified xsi:type="dcterms:W3CDTF">2021-11-04T12:47:39Z</dcterms:modified>
</cp:coreProperties>
</file>